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Haughton\Accounts 2017-18\Monthly Accounts files\"/>
    </mc:Choice>
  </mc:AlternateContent>
  <bookViews>
    <workbookView xWindow="0" yWindow="0" windowWidth="28800" windowHeight="12435"/>
  </bookViews>
  <sheets>
    <sheet name="Overview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C42" i="1"/>
  <c r="C45" i="1" s="1"/>
  <c r="E29" i="1"/>
  <c r="D29" i="1"/>
  <c r="C29" i="1"/>
  <c r="E26" i="1"/>
  <c r="D26" i="1"/>
  <c r="C26" i="1"/>
  <c r="E25" i="1"/>
  <c r="D25" i="1"/>
  <c r="C25" i="1"/>
  <c r="E24" i="1"/>
  <c r="D24" i="1"/>
  <c r="C24" i="1"/>
  <c r="E23" i="1"/>
  <c r="D23" i="1"/>
  <c r="C23" i="1"/>
  <c r="E22" i="1"/>
  <c r="D22" i="1"/>
  <c r="C22" i="1"/>
  <c r="E21" i="1"/>
  <c r="D21" i="1"/>
  <c r="C21" i="1"/>
  <c r="E20" i="1"/>
  <c r="D20" i="1"/>
  <c r="C20" i="1"/>
  <c r="E19" i="1"/>
  <c r="D19" i="1"/>
  <c r="C19" i="1"/>
  <c r="E18" i="1"/>
  <c r="D18" i="1"/>
  <c r="C18" i="1"/>
  <c r="E17" i="1"/>
  <c r="E28" i="1" s="1"/>
  <c r="E30" i="1" s="1"/>
  <c r="D17" i="1"/>
  <c r="D28" i="1" s="1"/>
  <c r="D30" i="1" s="1"/>
  <c r="D35" i="1" s="1"/>
  <c r="C17" i="1"/>
  <c r="C28" i="1" s="1"/>
  <c r="C30" i="1" s="1"/>
  <c r="C35" i="1" s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E14" i="1" s="1"/>
  <c r="D6" i="1"/>
  <c r="D14" i="1" s="1"/>
  <c r="D33" i="1" s="1"/>
  <c r="D34" i="1" s="1"/>
  <c r="D36" i="1" s="1"/>
  <c r="C6" i="1"/>
  <c r="C14" i="1" s="1"/>
  <c r="C33" i="1" s="1"/>
  <c r="C34" i="1" s="1"/>
  <c r="C36" i="1" s="1"/>
</calcChain>
</file>

<file path=xl/sharedStrings.xml><?xml version="1.0" encoding="utf-8"?>
<sst xmlns="http://schemas.openxmlformats.org/spreadsheetml/2006/main" count="40" uniqueCount="37">
  <si>
    <t>Haughton Parish Council</t>
  </si>
  <si>
    <t>Monthly Finance Summary</t>
  </si>
  <si>
    <t>Month</t>
  </si>
  <si>
    <t>Budget</t>
  </si>
  <si>
    <t xml:space="preserve">Actual </t>
  </si>
  <si>
    <t>Outstanding</t>
  </si>
  <si>
    <t>Notes</t>
  </si>
  <si>
    <t>Income</t>
  </si>
  <si>
    <t>Total Council Income</t>
  </si>
  <si>
    <t>Total Grants Income</t>
  </si>
  <si>
    <t>Total Rent income</t>
  </si>
  <si>
    <t>Grass Cutting Income</t>
  </si>
  <si>
    <t>Photo Copier Income</t>
  </si>
  <si>
    <t>Bank Interest</t>
  </si>
  <si>
    <t>VAT Refunds</t>
  </si>
  <si>
    <t>Total income</t>
  </si>
  <si>
    <t>Expenditure</t>
  </si>
  <si>
    <t>Total Salaries</t>
  </si>
  <si>
    <t>Office Expenditure</t>
  </si>
  <si>
    <t>Administration</t>
  </si>
  <si>
    <t>Training</t>
  </si>
  <si>
    <t>Cllr Expenses</t>
  </si>
  <si>
    <t>Village Org. Support</t>
  </si>
  <si>
    <t>Projects</t>
  </si>
  <si>
    <t>Playing Field</t>
  </si>
  <si>
    <t>Grass Cutting</t>
  </si>
  <si>
    <t>Transfer to reserves</t>
  </si>
  <si>
    <t>Net Spend</t>
  </si>
  <si>
    <t>VAT</t>
  </si>
  <si>
    <t>Gross Spend</t>
  </si>
  <si>
    <t>Gross income</t>
  </si>
  <si>
    <t>Sum of Income</t>
  </si>
  <si>
    <t>Gross Expenditure</t>
  </si>
  <si>
    <t>Balance</t>
  </si>
  <si>
    <t>BKV Account</t>
  </si>
  <si>
    <t>Balance B/F</t>
  </si>
  <si>
    <t>Amount in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</si>
</sst>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1" fillId="0" borderId="1" xfId="0" applyFont="1" applyBorder="1"/>
    <xf numFmtId="164" fontId="1" fillId="0" borderId="2" xfId="0" applyNumberFormat="1" applyFont="1" applyBorder="1"/>
    <xf numFmtId="164" fontId="1" fillId="0" borderId="3" xfId="0" applyNumberFormat="1" applyFont="1" applyBorder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0" borderId="4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15" borderId="7" xfId="0" applyFill="1" applyBorder="1"/>
    <xf numFmtId="164" fontId="0" fillId="0" borderId="0" xfId="0" applyNumberFormat="1" applyBorder="1"/>
    <xf numFmtId="164" fontId="0" fillId="0" borderId="8" xfId="0" applyNumberFormat="1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0" fontId="1" fillId="0" borderId="12" xfId="0" applyFont="1" applyBorder="1"/>
    <xf numFmtId="164" fontId="0" fillId="0" borderId="13" xfId="0" applyNumberFormat="1" applyBorder="1"/>
    <xf numFmtId="164" fontId="0" fillId="0" borderId="14" xfId="0" applyNumberFormat="1" applyBorder="1"/>
    <xf numFmtId="0" fontId="1" fillId="0" borderId="15" xfId="0" applyFont="1" applyBorder="1"/>
    <xf numFmtId="164" fontId="0" fillId="0" borderId="16" xfId="0" applyNumberFormat="1" applyBorder="1"/>
    <xf numFmtId="0" fontId="0" fillId="0" borderId="17" xfId="0" applyBorder="1"/>
    <xf numFmtId="164" fontId="0" fillId="0" borderId="18" xfId="0" applyNumberFormat="1" applyBorder="1"/>
    <xf numFmtId="164" fontId="0" fillId="0" borderId="1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ughton%20Accounts%202017-18%20End%20May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"/>
      <sheetName val="Expenditure"/>
      <sheetName val="Detailed Summary"/>
      <sheetName val="Overview"/>
      <sheetName val="BKV AC"/>
      <sheetName val="Bank Rec"/>
      <sheetName val="vs Budget"/>
      <sheetName val="Sheet1"/>
    </sheetNames>
    <sheetDataSet>
      <sheetData sheetId="0"/>
      <sheetData sheetId="1"/>
      <sheetData sheetId="2">
        <row r="8">
          <cell r="C8">
            <v>5650</v>
          </cell>
          <cell r="D8">
            <v>721.24</v>
          </cell>
          <cell r="E8">
            <v>4928.76</v>
          </cell>
        </row>
        <row r="15">
          <cell r="C15">
            <v>1605</v>
          </cell>
          <cell r="D15">
            <v>335.32</v>
          </cell>
          <cell r="E15">
            <v>1269.68</v>
          </cell>
        </row>
        <row r="26">
          <cell r="C26">
            <v>1920.41</v>
          </cell>
          <cell r="D26">
            <v>1392.23</v>
          </cell>
          <cell r="E26">
            <v>528.17999999999995</v>
          </cell>
        </row>
        <row r="29">
          <cell r="C29">
            <v>261.47000000000003</v>
          </cell>
          <cell r="D29">
            <v>146</v>
          </cell>
          <cell r="E29">
            <v>115.47</v>
          </cell>
        </row>
        <row r="32">
          <cell r="C32">
            <v>100</v>
          </cell>
          <cell r="D32">
            <v>0</v>
          </cell>
          <cell r="E32">
            <v>100</v>
          </cell>
        </row>
        <row r="37">
          <cell r="C37">
            <v>1850</v>
          </cell>
          <cell r="D37">
            <v>0</v>
          </cell>
          <cell r="E37">
            <v>1850</v>
          </cell>
        </row>
        <row r="43">
          <cell r="C43">
            <v>1750</v>
          </cell>
          <cell r="D43">
            <v>886</v>
          </cell>
          <cell r="E43">
            <v>864</v>
          </cell>
        </row>
        <row r="48">
          <cell r="C48">
            <v>800</v>
          </cell>
          <cell r="D48">
            <v>317</v>
          </cell>
          <cell r="E48">
            <v>483</v>
          </cell>
        </row>
        <row r="49">
          <cell r="C49">
            <v>4750</v>
          </cell>
          <cell r="D49">
            <v>801</v>
          </cell>
          <cell r="E49">
            <v>3949</v>
          </cell>
        </row>
        <row r="50">
          <cell r="C50">
            <v>0</v>
          </cell>
          <cell r="D50">
            <v>208.72</v>
          </cell>
          <cell r="E50">
            <v>-208.72</v>
          </cell>
        </row>
        <row r="52">
          <cell r="C52">
            <v>0</v>
          </cell>
          <cell r="D52">
            <v>149.23999999999998</v>
          </cell>
          <cell r="E52">
            <v>-149.23999999999998</v>
          </cell>
        </row>
        <row r="61">
          <cell r="C61">
            <v>15896</v>
          </cell>
          <cell r="D61">
            <v>8381</v>
          </cell>
          <cell r="E61">
            <v>7515</v>
          </cell>
        </row>
        <row r="63">
          <cell r="C63">
            <v>9.7799999999999994</v>
          </cell>
          <cell r="D63">
            <v>9.89</v>
          </cell>
          <cell r="E63">
            <v>-0.11000000000000121</v>
          </cell>
        </row>
        <row r="66">
          <cell r="C66">
            <v>420</v>
          </cell>
          <cell r="D66">
            <v>70</v>
          </cell>
          <cell r="E66">
            <v>350</v>
          </cell>
        </row>
        <row r="69">
          <cell r="C69">
            <v>1119</v>
          </cell>
          <cell r="D69">
            <v>0</v>
          </cell>
          <cell r="E69">
            <v>1119</v>
          </cell>
        </row>
        <row r="70">
          <cell r="C70">
            <v>1200</v>
          </cell>
          <cell r="D70">
            <v>0</v>
          </cell>
          <cell r="E70">
            <v>1200</v>
          </cell>
        </row>
        <row r="71">
          <cell r="C71">
            <v>50</v>
          </cell>
          <cell r="D71">
            <v>0</v>
          </cell>
          <cell r="E71">
            <v>50</v>
          </cell>
        </row>
        <row r="72">
          <cell r="C72">
            <v>0</v>
          </cell>
          <cell r="D72">
            <v>0</v>
          </cell>
          <cell r="E72">
            <v>0</v>
          </cell>
        </row>
      </sheetData>
      <sheetData sheetId="3"/>
      <sheetData sheetId="4">
        <row r="20">
          <cell r="E20">
            <v>508.89</v>
          </cell>
        </row>
        <row r="36">
          <cell r="E36">
            <v>1000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activeCell="F11" sqref="F11"/>
    </sheetView>
  </sheetViews>
  <sheetFormatPr defaultColWidth="11" defaultRowHeight="15.75" x14ac:dyDescent="0.25"/>
  <cols>
    <col min="2" max="2" width="20.625" customWidth="1"/>
    <col min="6" max="6" width="36.375" customWidth="1"/>
  </cols>
  <sheetData>
    <row r="1" spans="1:7" x14ac:dyDescent="0.25">
      <c r="A1" s="1" t="s">
        <v>0</v>
      </c>
    </row>
    <row r="2" spans="1:7" x14ac:dyDescent="0.25">
      <c r="A2" s="1" t="s">
        <v>1</v>
      </c>
      <c r="B2" s="1"/>
      <c r="C2" s="1"/>
      <c r="D2" s="1" t="s">
        <v>2</v>
      </c>
      <c r="E2" s="1">
        <v>2</v>
      </c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/>
      <c r="C4" s="1" t="s">
        <v>3</v>
      </c>
      <c r="D4" s="1" t="s">
        <v>4</v>
      </c>
      <c r="E4" s="1" t="s">
        <v>5</v>
      </c>
      <c r="F4" s="1" t="s">
        <v>6</v>
      </c>
      <c r="G4" s="1"/>
    </row>
    <row r="5" spans="1:7" x14ac:dyDescent="0.25">
      <c r="A5" s="1" t="s">
        <v>7</v>
      </c>
      <c r="C5" s="2"/>
      <c r="D5" s="2"/>
      <c r="E5" s="2"/>
    </row>
    <row r="6" spans="1:7" x14ac:dyDescent="0.25">
      <c r="B6" s="3" t="s">
        <v>8</v>
      </c>
      <c r="C6" s="2">
        <f>'[1]Detailed Summary'!C61</f>
        <v>15896</v>
      </c>
      <c r="D6" s="2">
        <f>'[1]Detailed Summary'!D61</f>
        <v>8381</v>
      </c>
      <c r="E6" s="2">
        <f>'[1]Detailed Summary'!E61</f>
        <v>7515</v>
      </c>
    </row>
    <row r="7" spans="1:7" x14ac:dyDescent="0.25">
      <c r="B7" s="4" t="s">
        <v>9</v>
      </c>
      <c r="C7" s="2">
        <f>+'[1]Detailed Summary'!C63</f>
        <v>9.7799999999999994</v>
      </c>
      <c r="D7" s="2">
        <f>+'[1]Detailed Summary'!D63</f>
        <v>9.89</v>
      </c>
      <c r="E7" s="2">
        <f>+'[1]Detailed Summary'!E63</f>
        <v>-0.11000000000000121</v>
      </c>
    </row>
    <row r="8" spans="1:7" x14ac:dyDescent="0.25">
      <c r="B8" s="5" t="s">
        <v>10</v>
      </c>
      <c r="C8" s="2">
        <f>'[1]Detailed Summary'!C66</f>
        <v>420</v>
      </c>
      <c r="D8" s="2">
        <f>'[1]Detailed Summary'!D66</f>
        <v>70</v>
      </c>
      <c r="E8" s="2">
        <f>'[1]Detailed Summary'!E66</f>
        <v>350</v>
      </c>
    </row>
    <row r="9" spans="1:7" x14ac:dyDescent="0.25">
      <c r="B9" s="6" t="s">
        <v>11</v>
      </c>
      <c r="C9" s="2">
        <f>'[1]Detailed Summary'!C69</f>
        <v>1119</v>
      </c>
      <c r="D9" s="2">
        <f>'[1]Detailed Summary'!D69</f>
        <v>0</v>
      </c>
      <c r="E9" s="2">
        <f>'[1]Detailed Summary'!E69</f>
        <v>1119</v>
      </c>
    </row>
    <row r="10" spans="1:7" x14ac:dyDescent="0.25">
      <c r="B10" s="7" t="s">
        <v>12</v>
      </c>
      <c r="C10" s="2">
        <f>'[1]Detailed Summary'!C70</f>
        <v>1200</v>
      </c>
      <c r="D10" s="2">
        <f>'[1]Detailed Summary'!D70</f>
        <v>0</v>
      </c>
      <c r="E10" s="2">
        <f>'[1]Detailed Summary'!E70</f>
        <v>1200</v>
      </c>
    </row>
    <row r="11" spans="1:7" x14ac:dyDescent="0.25">
      <c r="B11" s="8" t="s">
        <v>13</v>
      </c>
      <c r="C11" s="2">
        <f>'[1]Detailed Summary'!C71</f>
        <v>50</v>
      </c>
      <c r="D11" s="2">
        <f>'[1]Detailed Summary'!D71</f>
        <v>0</v>
      </c>
      <c r="E11" s="2">
        <f>'[1]Detailed Summary'!E71</f>
        <v>50</v>
      </c>
    </row>
    <row r="12" spans="1:7" x14ac:dyDescent="0.25">
      <c r="B12" s="9" t="s">
        <v>14</v>
      </c>
      <c r="C12" s="2">
        <f>'[1]Detailed Summary'!C72</f>
        <v>0</v>
      </c>
      <c r="D12" s="2">
        <f>'[1]Detailed Summary'!D72</f>
        <v>0</v>
      </c>
      <c r="E12" s="2">
        <f>'[1]Detailed Summary'!E72</f>
        <v>0</v>
      </c>
    </row>
    <row r="13" spans="1:7" x14ac:dyDescent="0.25">
      <c r="C13" s="2"/>
      <c r="D13" s="2"/>
      <c r="E13" s="2"/>
    </row>
    <row r="14" spans="1:7" x14ac:dyDescent="0.25">
      <c r="B14" s="10" t="s">
        <v>15</v>
      </c>
      <c r="C14" s="11">
        <f>SUM(C6:C13)</f>
        <v>18694.78</v>
      </c>
      <c r="D14" s="11">
        <f t="shared" ref="D14:E14" si="0">SUM(D6:D13)</f>
        <v>8460.89</v>
      </c>
      <c r="E14" s="12">
        <f t="shared" si="0"/>
        <v>10233.89</v>
      </c>
    </row>
    <row r="15" spans="1:7" x14ac:dyDescent="0.25">
      <c r="C15" s="2"/>
      <c r="D15" s="2"/>
      <c r="E15" s="2"/>
    </row>
    <row r="16" spans="1:7" x14ac:dyDescent="0.25">
      <c r="A16" s="1" t="s">
        <v>16</v>
      </c>
      <c r="C16" s="2"/>
      <c r="D16" s="2"/>
      <c r="E16" s="2"/>
    </row>
    <row r="17" spans="2:5" x14ac:dyDescent="0.25">
      <c r="B17" s="13" t="s">
        <v>17</v>
      </c>
      <c r="C17" s="2">
        <f>'[1]Detailed Summary'!C8</f>
        <v>5650</v>
      </c>
      <c r="D17" s="2">
        <f>'[1]Detailed Summary'!D8</f>
        <v>721.24</v>
      </c>
      <c r="E17" s="2">
        <f>'[1]Detailed Summary'!E8</f>
        <v>4928.76</v>
      </c>
    </row>
    <row r="18" spans="2:5" x14ac:dyDescent="0.25">
      <c r="B18" s="14" t="s">
        <v>18</v>
      </c>
      <c r="C18" s="2">
        <f>'[1]Detailed Summary'!C15</f>
        <v>1605</v>
      </c>
      <c r="D18" s="2">
        <f>'[1]Detailed Summary'!D15</f>
        <v>335.32</v>
      </c>
      <c r="E18" s="2">
        <f>'[1]Detailed Summary'!E15</f>
        <v>1269.68</v>
      </c>
    </row>
    <row r="19" spans="2:5" x14ac:dyDescent="0.25">
      <c r="B19" s="7" t="s">
        <v>19</v>
      </c>
      <c r="C19" s="2">
        <f>'[1]Detailed Summary'!C26</f>
        <v>1920.41</v>
      </c>
      <c r="D19" s="2">
        <f>'[1]Detailed Summary'!D26</f>
        <v>1392.23</v>
      </c>
      <c r="E19" s="2">
        <f>'[1]Detailed Summary'!E26</f>
        <v>528.17999999999995</v>
      </c>
    </row>
    <row r="20" spans="2:5" x14ac:dyDescent="0.25">
      <c r="B20" s="5" t="s">
        <v>20</v>
      </c>
      <c r="C20" s="2">
        <f>'[1]Detailed Summary'!C29</f>
        <v>261.47000000000003</v>
      </c>
      <c r="D20" s="2">
        <f>'[1]Detailed Summary'!D29</f>
        <v>146</v>
      </c>
      <c r="E20" s="2">
        <f>'[1]Detailed Summary'!E29</f>
        <v>115.47</v>
      </c>
    </row>
    <row r="21" spans="2:5" x14ac:dyDescent="0.25">
      <c r="B21" s="15" t="s">
        <v>21</v>
      </c>
      <c r="C21" s="2">
        <f>'[1]Detailed Summary'!C32</f>
        <v>100</v>
      </c>
      <c r="D21" s="2">
        <f>'[1]Detailed Summary'!D32</f>
        <v>0</v>
      </c>
      <c r="E21" s="2">
        <f>'[1]Detailed Summary'!E32</f>
        <v>100</v>
      </c>
    </row>
    <row r="22" spans="2:5" x14ac:dyDescent="0.25">
      <c r="B22" s="16" t="s">
        <v>22</v>
      </c>
      <c r="C22" s="2">
        <f>'[1]Detailed Summary'!C37</f>
        <v>1850</v>
      </c>
      <c r="D22" s="2">
        <f>'[1]Detailed Summary'!D37</f>
        <v>0</v>
      </c>
      <c r="E22" s="2">
        <f>'[1]Detailed Summary'!E37</f>
        <v>1850</v>
      </c>
    </row>
    <row r="23" spans="2:5" x14ac:dyDescent="0.25">
      <c r="B23" s="17" t="s">
        <v>23</v>
      </c>
      <c r="C23" s="2">
        <f>'[1]Detailed Summary'!C43</f>
        <v>1750</v>
      </c>
      <c r="D23" s="2">
        <f>'[1]Detailed Summary'!D43</f>
        <v>886</v>
      </c>
      <c r="E23" s="2">
        <f>'[1]Detailed Summary'!E43</f>
        <v>864</v>
      </c>
    </row>
    <row r="24" spans="2:5" x14ac:dyDescent="0.25">
      <c r="B24" s="6" t="s">
        <v>24</v>
      </c>
      <c r="C24" s="2">
        <f>'[1]Detailed Summary'!C48</f>
        <v>800</v>
      </c>
      <c r="D24" s="2">
        <f>'[1]Detailed Summary'!D48</f>
        <v>317</v>
      </c>
      <c r="E24" s="2">
        <f>'[1]Detailed Summary'!E48</f>
        <v>483</v>
      </c>
    </row>
    <row r="25" spans="2:5" x14ac:dyDescent="0.25">
      <c r="B25" s="18" t="s">
        <v>25</v>
      </c>
      <c r="C25" s="2">
        <f>'[1]Detailed Summary'!C49</f>
        <v>4750</v>
      </c>
      <c r="D25" s="2">
        <f>'[1]Detailed Summary'!D49</f>
        <v>801</v>
      </c>
      <c r="E25" s="2">
        <f>'[1]Detailed Summary'!E49</f>
        <v>3949</v>
      </c>
    </row>
    <row r="26" spans="2:5" x14ac:dyDescent="0.25">
      <c r="B26" s="18" t="s">
        <v>26</v>
      </c>
      <c r="C26" s="2">
        <f>+'[1]Detailed Summary'!C50</f>
        <v>0</v>
      </c>
      <c r="D26" s="2">
        <f>+'[1]Detailed Summary'!D50</f>
        <v>208.72</v>
      </c>
      <c r="E26" s="2">
        <f>+'[1]Detailed Summary'!E50</f>
        <v>-208.72</v>
      </c>
    </row>
    <row r="27" spans="2:5" x14ac:dyDescent="0.25">
      <c r="C27" s="2"/>
      <c r="D27" s="2"/>
      <c r="E27" s="2"/>
    </row>
    <row r="28" spans="2:5" x14ac:dyDescent="0.25">
      <c r="B28" s="19" t="s">
        <v>27</v>
      </c>
      <c r="C28" s="20">
        <f>SUM(C17:C27)</f>
        <v>18686.879999999997</v>
      </c>
      <c r="D28" s="20">
        <f t="shared" ref="D28:E28" si="1">SUM(D17:D27)</f>
        <v>4807.51</v>
      </c>
      <c r="E28" s="21">
        <f t="shared" si="1"/>
        <v>13879.37</v>
      </c>
    </row>
    <row r="29" spans="2:5" x14ac:dyDescent="0.25">
      <c r="B29" s="22" t="s">
        <v>28</v>
      </c>
      <c r="C29" s="23">
        <f>'[1]Detailed Summary'!C52</f>
        <v>0</v>
      </c>
      <c r="D29" s="23">
        <f>'[1]Detailed Summary'!D52</f>
        <v>149.23999999999998</v>
      </c>
      <c r="E29" s="24">
        <f>'[1]Detailed Summary'!E52</f>
        <v>-149.23999999999998</v>
      </c>
    </row>
    <row r="30" spans="2:5" x14ac:dyDescent="0.25">
      <c r="B30" s="25" t="s">
        <v>29</v>
      </c>
      <c r="C30" s="26">
        <f>SUM(C28:C29)</f>
        <v>18686.879999999997</v>
      </c>
      <c r="D30" s="26">
        <f t="shared" ref="D30:E30" si="2">SUM(D28:D29)</f>
        <v>4956.75</v>
      </c>
      <c r="E30" s="27">
        <f t="shared" si="2"/>
        <v>13730.130000000001</v>
      </c>
    </row>
    <row r="31" spans="2:5" ht="16.5" thickBot="1" x14ac:dyDescent="0.3">
      <c r="C31" s="2"/>
      <c r="D31" s="2"/>
      <c r="E31" s="2"/>
    </row>
    <row r="32" spans="2:5" x14ac:dyDescent="0.25">
      <c r="B32" s="28"/>
      <c r="C32" s="29" t="s">
        <v>3</v>
      </c>
      <c r="D32" s="29"/>
      <c r="E32" s="30"/>
    </row>
    <row r="33" spans="1:5" x14ac:dyDescent="0.25">
      <c r="B33" s="31" t="s">
        <v>30</v>
      </c>
      <c r="C33" s="23">
        <f>+C14</f>
        <v>18694.78</v>
      </c>
      <c r="D33" s="23">
        <f>D14</f>
        <v>8460.89</v>
      </c>
      <c r="E33" s="32"/>
    </row>
    <row r="34" spans="1:5" x14ac:dyDescent="0.25">
      <c r="B34" s="31" t="s">
        <v>31</v>
      </c>
      <c r="C34" s="23">
        <f>SUM(C32:C33)</f>
        <v>18694.78</v>
      </c>
      <c r="D34" s="23">
        <f>SUM(D32:D33)</f>
        <v>8460.89</v>
      </c>
      <c r="E34" s="32"/>
    </row>
    <row r="35" spans="1:5" x14ac:dyDescent="0.25">
      <c r="B35" s="31" t="s">
        <v>32</v>
      </c>
      <c r="C35" s="23">
        <f>+C30</f>
        <v>18686.879999999997</v>
      </c>
      <c r="D35" s="23">
        <f>D30</f>
        <v>4956.75</v>
      </c>
      <c r="E35" s="32"/>
    </row>
    <row r="36" spans="1:5" x14ac:dyDescent="0.25">
      <c r="B36" s="31" t="s">
        <v>33</v>
      </c>
      <c r="C36" s="23">
        <f>C34-C35</f>
        <v>7.9000000000014552</v>
      </c>
      <c r="D36" s="23">
        <f>D34-D35</f>
        <v>3504.1399999999994</v>
      </c>
      <c r="E36" s="32"/>
    </row>
    <row r="37" spans="1:5" ht="16.5" thickBot="1" x14ac:dyDescent="0.3">
      <c r="B37" s="33"/>
      <c r="C37" s="34"/>
      <c r="D37" s="34"/>
      <c r="E37" s="35"/>
    </row>
    <row r="38" spans="1:5" x14ac:dyDescent="0.25">
      <c r="C38" s="2"/>
      <c r="D38" s="2"/>
      <c r="E38" s="2"/>
    </row>
    <row r="39" spans="1:5" x14ac:dyDescent="0.25">
      <c r="C39" s="2"/>
      <c r="D39" s="2"/>
      <c r="E39" s="2"/>
    </row>
    <row r="40" spans="1:5" x14ac:dyDescent="0.25">
      <c r="A40" t="s">
        <v>34</v>
      </c>
      <c r="C40" s="2"/>
      <c r="D40" s="2"/>
      <c r="E40" s="2"/>
    </row>
    <row r="41" spans="1:5" x14ac:dyDescent="0.25">
      <c r="B41" t="s">
        <v>35</v>
      </c>
      <c r="C41" s="2">
        <v>744.76</v>
      </c>
      <c r="D41" s="2"/>
      <c r="E41" s="2"/>
    </row>
    <row r="42" spans="1:5" x14ac:dyDescent="0.25">
      <c r="B42" t="s">
        <v>7</v>
      </c>
      <c r="C42" s="2">
        <f>+'[1]BKV AC'!E36</f>
        <v>1000</v>
      </c>
      <c r="D42" s="2"/>
      <c r="E42" s="2"/>
    </row>
    <row r="43" spans="1:5" x14ac:dyDescent="0.25">
      <c r="B43" t="s">
        <v>16</v>
      </c>
      <c r="C43" s="2">
        <f>+'[1]BKV AC'!E20</f>
        <v>508.89</v>
      </c>
      <c r="D43" s="2"/>
      <c r="E43" s="2"/>
    </row>
    <row r="44" spans="1:5" x14ac:dyDescent="0.25">
      <c r="C44" s="2"/>
      <c r="D44" s="2"/>
      <c r="E44" s="2"/>
    </row>
    <row r="45" spans="1:5" x14ac:dyDescent="0.25">
      <c r="B45" t="s">
        <v>36</v>
      </c>
      <c r="C45" s="2">
        <f>+C41+C42-C43</f>
        <v>1235.8699999999999</v>
      </c>
      <c r="D45" s="2"/>
      <c r="E45" s="2"/>
    </row>
    <row r="46" spans="1:5" x14ac:dyDescent="0.25">
      <c r="C46" s="2"/>
      <c r="D46" s="2"/>
      <c r="E46" s="2"/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Overview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</dc:creator>
  <cp:lastModifiedBy>Clerk</cp:lastModifiedBy>
  <dcterms:created xsi:type="dcterms:W3CDTF">2017-06-20T10:24:10Z</dcterms:created>
  <dcterms:modified xsi:type="dcterms:W3CDTF">2017-06-20T10:24:30Z</dcterms:modified>
</cp:coreProperties>
</file>