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6-2017\Finance Summaries\"/>
    </mc:Choice>
  </mc:AlternateContent>
  <bookViews>
    <workbookView xWindow="0" yWindow="0" windowWidth="28800" windowHeight="12435"/>
  </bookViews>
  <sheets>
    <sheet name="Overvie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E26" i="1" s="1"/>
  <c r="E28" i="1" s="1"/>
  <c r="D17" i="1"/>
  <c r="D26" i="1" s="1"/>
  <c r="D28" i="1" s="1"/>
  <c r="D33" i="1" s="1"/>
  <c r="C17" i="1"/>
  <c r="E16" i="1"/>
  <c r="D16" i="1"/>
  <c r="C16" i="1"/>
  <c r="C26" i="1" s="1"/>
  <c r="C28" i="1" s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E13" i="1" s="1"/>
  <c r="D5" i="1"/>
  <c r="D13" i="1" s="1"/>
  <c r="D31" i="1" s="1"/>
  <c r="D32" i="1" s="1"/>
  <c r="D34" i="1" s="1"/>
  <c r="C5" i="1"/>
  <c r="C13" i="1" s="1"/>
</calcChain>
</file>

<file path=xl/sharedStrings.xml><?xml version="1.0" encoding="utf-8"?>
<sst xmlns="http://schemas.openxmlformats.org/spreadsheetml/2006/main" count="31" uniqueCount="31">
  <si>
    <t>Monthly Finance Summary</t>
  </si>
  <si>
    <t>Budget</t>
  </si>
  <si>
    <t xml:space="preserve">Actual </t>
  </si>
  <si>
    <t>Outstanding</t>
  </si>
  <si>
    <t>Income</t>
  </si>
  <si>
    <t>Total Council Income</t>
  </si>
  <si>
    <t>Total Grants Income</t>
  </si>
  <si>
    <t>Total Rent income</t>
  </si>
  <si>
    <t>Grass Cutting Income</t>
  </si>
  <si>
    <t>Photo Copier Income</t>
  </si>
  <si>
    <t>Bank Interest</t>
  </si>
  <si>
    <t>VAT Refunds</t>
  </si>
  <si>
    <t>Total income</t>
  </si>
  <si>
    <t>Expenditure</t>
  </si>
  <si>
    <t>Total Salaries</t>
  </si>
  <si>
    <t>Office Expenditure</t>
  </si>
  <si>
    <t>Administration</t>
  </si>
  <si>
    <t>Training</t>
  </si>
  <si>
    <t>Cllr Expenses</t>
  </si>
  <si>
    <t>Village Org. Support</t>
  </si>
  <si>
    <t>Projects</t>
  </si>
  <si>
    <t>Playing Field</t>
  </si>
  <si>
    <t>Grass Cutting</t>
  </si>
  <si>
    <t>Net Spend</t>
  </si>
  <si>
    <t>VAT</t>
  </si>
  <si>
    <t>Gross Spend</t>
  </si>
  <si>
    <t>Reserves From 2015-16</t>
  </si>
  <si>
    <t>Gross income</t>
  </si>
  <si>
    <t>Sum of Income</t>
  </si>
  <si>
    <t>Gross Expenditure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</si>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</sst>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5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1" fillId="0" borderId="15" xfId="0" applyFont="1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Haughton/Accounts%202016-2017/Haughton%20Accounts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1"/>
      <sheetName val="Quarter 2"/>
      <sheetName val="Quarter 3"/>
      <sheetName val="Quarter 4"/>
      <sheetName val="Detailed Summary"/>
      <sheetName val="Overview"/>
      <sheetName val="BKV AC"/>
      <sheetName val="Bank Rec"/>
      <sheetName val="vs Budget and comparison"/>
      <sheetName val="Vire Nov 16"/>
      <sheetName val="Sheet1"/>
    </sheetNames>
    <sheetDataSet>
      <sheetData sheetId="0"/>
      <sheetData sheetId="1"/>
      <sheetData sheetId="2"/>
      <sheetData sheetId="3"/>
      <sheetData sheetId="4">
        <row r="7">
          <cell r="C7">
            <v>5650</v>
          </cell>
          <cell r="D7">
            <v>3382.17</v>
          </cell>
          <cell r="E7">
            <v>2267.83</v>
          </cell>
        </row>
        <row r="14">
          <cell r="C14">
            <v>1575</v>
          </cell>
          <cell r="D14">
            <v>1246.95</v>
          </cell>
          <cell r="E14">
            <v>328.04999999999995</v>
          </cell>
        </row>
        <row r="24">
          <cell r="C24">
            <v>1750</v>
          </cell>
          <cell r="D24">
            <v>2089.64</v>
          </cell>
          <cell r="E24">
            <v>-339.64</v>
          </cell>
        </row>
        <row r="27">
          <cell r="C27">
            <v>200</v>
          </cell>
          <cell r="D27">
            <v>0</v>
          </cell>
          <cell r="E27">
            <v>200</v>
          </cell>
        </row>
        <row r="30">
          <cell r="C30">
            <v>100</v>
          </cell>
          <cell r="D30">
            <v>0</v>
          </cell>
          <cell r="E30">
            <v>100</v>
          </cell>
        </row>
        <row r="35">
          <cell r="C35">
            <v>2300</v>
          </cell>
          <cell r="D35">
            <v>3737.66</v>
          </cell>
          <cell r="E35">
            <v>-1437.6599999999999</v>
          </cell>
        </row>
        <row r="39">
          <cell r="C39">
            <v>1750</v>
          </cell>
          <cell r="D39">
            <v>2086.9</v>
          </cell>
          <cell r="E39">
            <v>-336.9</v>
          </cell>
        </row>
        <row r="43">
          <cell r="C43">
            <v>400</v>
          </cell>
          <cell r="D43">
            <v>154.61000000000001</v>
          </cell>
          <cell r="E43">
            <v>245.39</v>
          </cell>
        </row>
        <row r="44">
          <cell r="C44">
            <v>4750</v>
          </cell>
          <cell r="D44">
            <v>4553</v>
          </cell>
          <cell r="E44">
            <v>197</v>
          </cell>
        </row>
        <row r="46">
          <cell r="C46">
            <v>0</v>
          </cell>
          <cell r="D46">
            <v>667</v>
          </cell>
          <cell r="E46">
            <v>-667</v>
          </cell>
        </row>
        <row r="55">
          <cell r="C55">
            <v>14626</v>
          </cell>
          <cell r="D55">
            <v>14626</v>
          </cell>
          <cell r="E55">
            <v>0</v>
          </cell>
        </row>
        <row r="57">
          <cell r="C57">
            <v>9.7799999999999994</v>
          </cell>
          <cell r="D57">
            <v>1869.78</v>
          </cell>
          <cell r="E57">
            <v>-1860</v>
          </cell>
        </row>
        <row r="60">
          <cell r="C60">
            <v>120</v>
          </cell>
          <cell r="D60">
            <v>480</v>
          </cell>
          <cell r="E60">
            <v>-360</v>
          </cell>
        </row>
        <row r="63">
          <cell r="C63">
            <v>1119</v>
          </cell>
          <cell r="D63">
            <v>1118.55</v>
          </cell>
          <cell r="E63">
            <v>0.45000000000004547</v>
          </cell>
        </row>
        <row r="64">
          <cell r="C64">
            <v>1200</v>
          </cell>
          <cell r="D64">
            <v>944.49000000000012</v>
          </cell>
          <cell r="E64">
            <v>255.50999999999988</v>
          </cell>
        </row>
        <row r="65">
          <cell r="C65">
            <v>50</v>
          </cell>
          <cell r="D65">
            <v>49.3</v>
          </cell>
          <cell r="E65">
            <v>0.70000000000000284</v>
          </cell>
        </row>
        <row r="66">
          <cell r="C66">
            <v>0</v>
          </cell>
          <cell r="D66">
            <v>0</v>
          </cell>
          <cell r="E66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22" sqref="E22"/>
    </sheetView>
  </sheetViews>
  <sheetFormatPr defaultColWidth="11" defaultRowHeight="15.75" x14ac:dyDescent="0.25"/>
  <cols>
    <col min="2" max="2" width="20.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 t="s">
        <v>1</v>
      </c>
      <c r="D3" s="1" t="s">
        <v>2</v>
      </c>
      <c r="E3" s="1" t="s">
        <v>3</v>
      </c>
      <c r="F3" s="1"/>
      <c r="G3" s="1"/>
    </row>
    <row r="4" spans="1:7" x14ac:dyDescent="0.25">
      <c r="A4" s="1" t="s">
        <v>4</v>
      </c>
      <c r="C4" s="2"/>
      <c r="D4" s="2"/>
      <c r="E4" s="2"/>
    </row>
    <row r="5" spans="1:7" x14ac:dyDescent="0.25">
      <c r="B5" s="3" t="s">
        <v>5</v>
      </c>
      <c r="C5" s="2">
        <f>'[1]Detailed Summary'!C55</f>
        <v>14626</v>
      </c>
      <c r="D5" s="2">
        <f>'[1]Detailed Summary'!D55</f>
        <v>14626</v>
      </c>
      <c r="E5" s="2">
        <f>'[1]Detailed Summary'!E55</f>
        <v>0</v>
      </c>
    </row>
    <row r="6" spans="1:7" x14ac:dyDescent="0.25">
      <c r="B6" s="4" t="s">
        <v>6</v>
      </c>
      <c r="C6" s="2">
        <f>+'[1]Detailed Summary'!C57</f>
        <v>9.7799999999999994</v>
      </c>
      <c r="D6" s="2">
        <f>+'[1]Detailed Summary'!D57</f>
        <v>1869.78</v>
      </c>
      <c r="E6" s="2">
        <f>+'[1]Detailed Summary'!E57</f>
        <v>-1860</v>
      </c>
    </row>
    <row r="7" spans="1:7" x14ac:dyDescent="0.25">
      <c r="B7" s="5" t="s">
        <v>7</v>
      </c>
      <c r="C7" s="2">
        <f>'[1]Detailed Summary'!C60</f>
        <v>120</v>
      </c>
      <c r="D7" s="2">
        <f>'[1]Detailed Summary'!D60</f>
        <v>480</v>
      </c>
      <c r="E7" s="2">
        <f>'[1]Detailed Summary'!E60</f>
        <v>-360</v>
      </c>
    </row>
    <row r="8" spans="1:7" x14ac:dyDescent="0.25">
      <c r="B8" s="6" t="s">
        <v>8</v>
      </c>
      <c r="C8" s="2">
        <f>'[1]Detailed Summary'!C63</f>
        <v>1119</v>
      </c>
      <c r="D8" s="2">
        <f>'[1]Detailed Summary'!D63</f>
        <v>1118.55</v>
      </c>
      <c r="E8" s="2">
        <f>'[1]Detailed Summary'!E63</f>
        <v>0.45000000000004547</v>
      </c>
    </row>
    <row r="9" spans="1:7" x14ac:dyDescent="0.25">
      <c r="B9" s="7" t="s">
        <v>9</v>
      </c>
      <c r="C9" s="2">
        <f>'[1]Detailed Summary'!C64</f>
        <v>1200</v>
      </c>
      <c r="D9" s="2">
        <f>'[1]Detailed Summary'!D64</f>
        <v>944.49000000000012</v>
      </c>
      <c r="E9" s="2">
        <f>'[1]Detailed Summary'!E64</f>
        <v>255.50999999999988</v>
      </c>
    </row>
    <row r="10" spans="1:7" x14ac:dyDescent="0.25">
      <c r="B10" s="8" t="s">
        <v>10</v>
      </c>
      <c r="C10" s="2">
        <f>'[1]Detailed Summary'!C65</f>
        <v>50</v>
      </c>
      <c r="D10" s="2">
        <f>'[1]Detailed Summary'!D65</f>
        <v>49.3</v>
      </c>
      <c r="E10" s="2">
        <f>'[1]Detailed Summary'!E65</f>
        <v>0.70000000000000284</v>
      </c>
    </row>
    <row r="11" spans="1:7" x14ac:dyDescent="0.25">
      <c r="B11" s="9" t="s">
        <v>11</v>
      </c>
      <c r="C11" s="2">
        <f>'[1]Detailed Summary'!C66</f>
        <v>0</v>
      </c>
      <c r="D11" s="2">
        <f>'[1]Detailed Summary'!D66</f>
        <v>0</v>
      </c>
      <c r="E11" s="2">
        <f>'[1]Detailed Summary'!E66</f>
        <v>0</v>
      </c>
    </row>
    <row r="12" spans="1:7" x14ac:dyDescent="0.25">
      <c r="C12" s="2"/>
      <c r="D12" s="2"/>
      <c r="E12" s="2"/>
    </row>
    <row r="13" spans="1:7" x14ac:dyDescent="0.25">
      <c r="B13" s="10" t="s">
        <v>12</v>
      </c>
      <c r="C13" s="11">
        <f>SUM(C5:C12)</f>
        <v>17124.78</v>
      </c>
      <c r="D13" s="11">
        <f t="shared" ref="D13:E13" si="0">SUM(D5:D12)</f>
        <v>19088.12</v>
      </c>
      <c r="E13" s="12">
        <f t="shared" si="0"/>
        <v>-1963.3400000000004</v>
      </c>
    </row>
    <row r="14" spans="1:7" x14ac:dyDescent="0.25">
      <c r="C14" s="2"/>
      <c r="D14" s="2"/>
      <c r="E14" s="2"/>
    </row>
    <row r="15" spans="1:7" x14ac:dyDescent="0.25">
      <c r="A15" s="1" t="s">
        <v>13</v>
      </c>
      <c r="C15" s="2"/>
      <c r="D15" s="2"/>
      <c r="E15" s="2"/>
    </row>
    <row r="16" spans="1:7" x14ac:dyDescent="0.25">
      <c r="B16" s="13" t="s">
        <v>14</v>
      </c>
      <c r="C16" s="2">
        <f>'[1]Detailed Summary'!C7</f>
        <v>5650</v>
      </c>
      <c r="D16" s="2">
        <f>'[1]Detailed Summary'!D7</f>
        <v>3382.17</v>
      </c>
      <c r="E16" s="2">
        <f>'[1]Detailed Summary'!E7</f>
        <v>2267.83</v>
      </c>
    </row>
    <row r="17" spans="2:5" x14ac:dyDescent="0.25">
      <c r="B17" s="14" t="s">
        <v>15</v>
      </c>
      <c r="C17" s="2">
        <f>'[1]Detailed Summary'!C14</f>
        <v>1575</v>
      </c>
      <c r="D17" s="2">
        <f>'[1]Detailed Summary'!D14</f>
        <v>1246.95</v>
      </c>
      <c r="E17" s="2">
        <f>'[1]Detailed Summary'!E14</f>
        <v>328.04999999999995</v>
      </c>
    </row>
    <row r="18" spans="2:5" x14ac:dyDescent="0.25">
      <c r="B18" s="7" t="s">
        <v>16</v>
      </c>
      <c r="C18" s="2">
        <f>'[1]Detailed Summary'!C24</f>
        <v>1750</v>
      </c>
      <c r="D18" s="2">
        <f>'[1]Detailed Summary'!D24</f>
        <v>2089.64</v>
      </c>
      <c r="E18" s="2">
        <f>'[1]Detailed Summary'!E24</f>
        <v>-339.64</v>
      </c>
    </row>
    <row r="19" spans="2:5" x14ac:dyDescent="0.25">
      <c r="B19" s="5" t="s">
        <v>17</v>
      </c>
      <c r="C19" s="2">
        <f>'[1]Detailed Summary'!C27</f>
        <v>200</v>
      </c>
      <c r="D19" s="2">
        <f>'[1]Detailed Summary'!D27</f>
        <v>0</v>
      </c>
      <c r="E19" s="2">
        <f>'[1]Detailed Summary'!E27</f>
        <v>200</v>
      </c>
    </row>
    <row r="20" spans="2:5" x14ac:dyDescent="0.25">
      <c r="B20" s="15" t="s">
        <v>18</v>
      </c>
      <c r="C20" s="2">
        <f>'[1]Detailed Summary'!C30</f>
        <v>100</v>
      </c>
      <c r="D20" s="2">
        <f>'[1]Detailed Summary'!D30</f>
        <v>0</v>
      </c>
      <c r="E20" s="2">
        <f>'[1]Detailed Summary'!E30</f>
        <v>100</v>
      </c>
    </row>
    <row r="21" spans="2:5" x14ac:dyDescent="0.25">
      <c r="B21" s="16" t="s">
        <v>19</v>
      </c>
      <c r="C21" s="2">
        <f>'[1]Detailed Summary'!C35</f>
        <v>2300</v>
      </c>
      <c r="D21" s="2">
        <f>'[1]Detailed Summary'!D35</f>
        <v>3737.66</v>
      </c>
      <c r="E21" s="2">
        <f>'[1]Detailed Summary'!E35</f>
        <v>-1437.6599999999999</v>
      </c>
    </row>
    <row r="22" spans="2:5" x14ac:dyDescent="0.25">
      <c r="B22" s="17" t="s">
        <v>20</v>
      </c>
      <c r="C22" s="2">
        <f>'[1]Detailed Summary'!C39</f>
        <v>1750</v>
      </c>
      <c r="D22" s="2">
        <f>'[1]Detailed Summary'!D39</f>
        <v>2086.9</v>
      </c>
      <c r="E22" s="2">
        <f>'[1]Detailed Summary'!E39</f>
        <v>-336.9</v>
      </c>
    </row>
    <row r="23" spans="2:5" x14ac:dyDescent="0.25">
      <c r="B23" s="6" t="s">
        <v>21</v>
      </c>
      <c r="C23" s="2">
        <f>'[1]Detailed Summary'!C43</f>
        <v>400</v>
      </c>
      <c r="D23" s="2">
        <f>'[1]Detailed Summary'!D43</f>
        <v>154.61000000000001</v>
      </c>
      <c r="E23" s="2">
        <f>'[1]Detailed Summary'!E43</f>
        <v>245.39</v>
      </c>
    </row>
    <row r="24" spans="2:5" x14ac:dyDescent="0.25">
      <c r="B24" s="18" t="s">
        <v>22</v>
      </c>
      <c r="C24" s="2">
        <f>'[1]Detailed Summary'!C44</f>
        <v>4750</v>
      </c>
      <c r="D24" s="2">
        <f>'[1]Detailed Summary'!D44</f>
        <v>4553</v>
      </c>
      <c r="E24" s="2">
        <f>'[1]Detailed Summary'!E44</f>
        <v>197</v>
      </c>
    </row>
    <row r="25" spans="2:5" x14ac:dyDescent="0.25">
      <c r="C25" s="2"/>
      <c r="D25" s="2"/>
      <c r="E25" s="2"/>
    </row>
    <row r="26" spans="2:5" x14ac:dyDescent="0.25">
      <c r="B26" s="19" t="s">
        <v>23</v>
      </c>
      <c r="C26" s="20">
        <f>SUM(C16:C25)</f>
        <v>18475</v>
      </c>
      <c r="D26" s="20">
        <f t="shared" ref="D26:E26" si="1">SUM(D16:D25)</f>
        <v>17250.93</v>
      </c>
      <c r="E26" s="21">
        <f t="shared" si="1"/>
        <v>1224.0700000000004</v>
      </c>
    </row>
    <row r="27" spans="2:5" x14ac:dyDescent="0.25">
      <c r="B27" s="22" t="s">
        <v>24</v>
      </c>
      <c r="C27" s="23">
        <f>'[1]Detailed Summary'!C46</f>
        <v>0</v>
      </c>
      <c r="D27" s="23">
        <f>'[1]Detailed Summary'!D46</f>
        <v>667</v>
      </c>
      <c r="E27" s="24">
        <f>'[1]Detailed Summary'!E46</f>
        <v>-667</v>
      </c>
    </row>
    <row r="28" spans="2:5" x14ac:dyDescent="0.25">
      <c r="B28" s="25" t="s">
        <v>25</v>
      </c>
      <c r="C28" s="26">
        <f>SUM(C26:C27)</f>
        <v>18475</v>
      </c>
      <c r="D28" s="26">
        <f t="shared" ref="D28:E28" si="2">SUM(D26:D27)</f>
        <v>17917.93</v>
      </c>
      <c r="E28" s="27">
        <f t="shared" si="2"/>
        <v>557.07000000000039</v>
      </c>
    </row>
    <row r="29" spans="2:5" ht="16.5" thickBot="1" x14ac:dyDescent="0.3">
      <c r="C29" s="2"/>
      <c r="D29" s="2"/>
      <c r="E29" s="2"/>
    </row>
    <row r="30" spans="2:5" x14ac:dyDescent="0.25">
      <c r="B30" s="28" t="s">
        <v>26</v>
      </c>
      <c r="C30" s="29"/>
      <c r="D30" s="29"/>
      <c r="E30" s="30"/>
    </row>
    <row r="31" spans="2:5" x14ac:dyDescent="0.25">
      <c r="B31" s="31" t="s">
        <v>27</v>
      </c>
      <c r="C31" s="23"/>
      <c r="D31" s="23">
        <f>D13</f>
        <v>19088.12</v>
      </c>
      <c r="E31" s="32"/>
    </row>
    <row r="32" spans="2:5" x14ac:dyDescent="0.25">
      <c r="B32" s="31" t="s">
        <v>28</v>
      </c>
      <c r="C32" s="23"/>
      <c r="D32" s="23">
        <f>SUM(D30:D31)</f>
        <v>19088.12</v>
      </c>
      <c r="E32" s="32"/>
    </row>
    <row r="33" spans="2:5" x14ac:dyDescent="0.25">
      <c r="B33" s="31" t="s">
        <v>29</v>
      </c>
      <c r="C33" s="23"/>
      <c r="D33" s="23">
        <f>D28</f>
        <v>17917.93</v>
      </c>
      <c r="E33" s="32"/>
    </row>
    <row r="34" spans="2:5" x14ac:dyDescent="0.25">
      <c r="B34" s="31" t="s">
        <v>30</v>
      </c>
      <c r="C34" s="23"/>
      <c r="D34" s="23">
        <f>D32-D33</f>
        <v>1170.1899999999987</v>
      </c>
      <c r="E34" s="32"/>
    </row>
    <row r="35" spans="2:5" ht="16.5" thickBot="1" x14ac:dyDescent="0.3">
      <c r="B35" s="33"/>
      <c r="C35" s="34"/>
      <c r="D35" s="34"/>
      <c r="E35" s="35"/>
    </row>
    <row r="36" spans="2:5" x14ac:dyDescent="0.25">
      <c r="C36" s="2"/>
      <c r="D36" s="2"/>
      <c r="E36" s="2"/>
    </row>
    <row r="37" spans="2:5" x14ac:dyDescent="0.25">
      <c r="C37" s="2"/>
      <c r="D37" s="2"/>
      <c r="E37" s="2"/>
    </row>
    <row r="38" spans="2:5" x14ac:dyDescent="0.25">
      <c r="C38" s="2"/>
      <c r="D38" s="2"/>
      <c r="E38" s="2"/>
    </row>
    <row r="39" spans="2:5" x14ac:dyDescent="0.25">
      <c r="C39" s="2"/>
      <c r="D39" s="2"/>
      <c r="E39" s="2"/>
    </row>
    <row r="40" spans="2:5" x14ac:dyDescent="0.25">
      <c r="C40" s="2"/>
      <c r="D40" s="2"/>
      <c r="E40" s="2"/>
    </row>
    <row r="41" spans="2:5" x14ac:dyDescent="0.25">
      <c r="C41" s="2"/>
      <c r="D41" s="2"/>
      <c r="E41" s="2"/>
    </row>
    <row r="42" spans="2:5" x14ac:dyDescent="0.25">
      <c r="C42" s="2"/>
      <c r="D42" s="2"/>
      <c r="E42" s="2"/>
    </row>
    <row r="43" spans="2:5" x14ac:dyDescent="0.25">
      <c r="C43" s="2"/>
      <c r="D43" s="2"/>
      <c r="E43" s="2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2017-01-17T14:27:13Z</dcterms:created>
  <dcterms:modified xsi:type="dcterms:W3CDTF">2017-01-17T14:27:47Z</dcterms:modified>
</cp:coreProperties>
</file>